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ozas\Documents\CCH\2025\01.2025\"/>
    </mc:Choice>
  </mc:AlternateContent>
  <bookViews>
    <workbookView xWindow="0" yWindow="0" windowWidth="19200" windowHeight="75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<sst xmlns="http://schemas.openxmlformats.org/spreadsheetml/2006/main" count="146" uniqueCount="53">
  <si>
    <t>Fecha del Reporte</t>
  </si>
  <si>
    <t>Segundo semestre de 2024</t>
  </si>
  <si>
    <t>Nombre o Razón Social</t>
  </si>
  <si>
    <t>Subtipo Operación</t>
  </si>
  <si>
    <t>Tipo de Operación</t>
  </si>
  <si>
    <t>N° Identificación Contraparte</t>
  </si>
  <si>
    <t>Tipo de Relación</t>
  </si>
  <si>
    <t>Reajustes e Intereses</t>
  </si>
  <si>
    <t>Moneda Operación</t>
  </si>
  <si>
    <t>N° de Operaciones</t>
  </si>
  <si>
    <t>Venta envases</t>
  </si>
  <si>
    <t>Venta embalaje</t>
  </si>
  <si>
    <t>Monto Involucrado Total
M$</t>
  </si>
  <si>
    <t>CLP</t>
  </si>
  <si>
    <t>SOC. ANONIMA VIÑA SANTA RITA</t>
  </si>
  <si>
    <t>86.547.900-K</t>
  </si>
  <si>
    <t>89.150.900-6</t>
  </si>
  <si>
    <t>VIÑA LOS VASCOS S.A.</t>
  </si>
  <si>
    <t>Asociada</t>
  </si>
  <si>
    <t>VIÑEDOS EMILIANA S.A.</t>
  </si>
  <si>
    <t>96.512.200-1</t>
  </si>
  <si>
    <t>CERVECERIA AUSTRAL S.A.</t>
  </si>
  <si>
    <t>96.919.980-7</t>
  </si>
  <si>
    <t>Accionista y/o Director común</t>
  </si>
  <si>
    <t>OLIVOS DEL SUR S.A.</t>
  </si>
  <si>
    <t>99.573.760-4</t>
  </si>
  <si>
    <t>EMBOTELLADORA DE AGUAS JAHUEL S.A.</t>
  </si>
  <si>
    <t>Sociedad</t>
  </si>
  <si>
    <t>CRISTALERÍAS DE CHILE S.A.</t>
  </si>
  <si>
    <t>Conjunto operaciones</t>
  </si>
  <si>
    <t>Operación única</t>
  </si>
  <si>
    <t>Donación</t>
  </si>
  <si>
    <t>FUNDACION CLARO VIAL</t>
  </si>
  <si>
    <t>65.625.180-8</t>
  </si>
  <si>
    <t>SERVICIOS COMPARTIDOS TICEL LTDA</t>
  </si>
  <si>
    <t>76.305.620-1</t>
  </si>
  <si>
    <t>76.101.694-6</t>
  </si>
  <si>
    <t>Contratación de servicios computacionales e informáticos</t>
  </si>
  <si>
    <t>Compra embalaje</t>
  </si>
  <si>
    <t>BDEBUENO SPA</t>
  </si>
  <si>
    <t>76.624.425-4</t>
  </si>
  <si>
    <t>Accionista minoritario</t>
  </si>
  <si>
    <t>CLARO Y COMPAÑIA</t>
  </si>
  <si>
    <t>79753810-8</t>
  </si>
  <si>
    <t>Contratación de servicios y/o asesorías jurídicas</t>
  </si>
  <si>
    <t>SERVICIOS Y CONSULTORES HENDAYA S.A</t>
  </si>
  <si>
    <t>Contratación de servicios y/o asesorías organizacionales</t>
  </si>
  <si>
    <t>83032100-4</t>
  </si>
  <si>
    <t>Grupo empresarial</t>
  </si>
  <si>
    <t>EDICIONES FINANCIERAS S.A</t>
  </si>
  <si>
    <t>Contratación de avisos legales y publicidad</t>
  </si>
  <si>
    <t>96.539.380-3</t>
  </si>
  <si>
    <t>Precio Operación M$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</si>
</sst>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 * #,##0.00_ ;_ * \-#,##0.0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1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left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41" fontId="0" fillId="0" borderId="1" xfId="1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7">
    <dxf>
      <numFmt numFmtId="164" formatCode="_ * #,##0.00_ ;_ * \-#,##0.00_ ;_ * &quot;-&quot;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5:J27" totalsRowShown="0" headerRowDxfId="6" headerRowBorderDxfId="5" tableBorderDxfId="4">
  <autoFilter ref="A5:J27"/>
  <tableColumns count="10">
    <tableColumn id="1" name="Tipo de Operación"/>
    <tableColumn id="2" name="Subtipo Operación"/>
    <tableColumn id="3" name="Nombre o Razón Social" dataDxfId="3"/>
    <tableColumn id="4" name="N° Identificación Contraparte" dataDxfId="2"/>
    <tableColumn id="5" name="Tipo de Relación"/>
    <tableColumn id="6" name="Monto Involucrado Total_x000a_M$" dataDxfId="1" dataCellStyle="Millares [0]"/>
    <tableColumn id="7" name="Reajustes e Intereses"/>
    <tableColumn id="8" name="Precio Operación M$" dataDxfId="0" dataCellStyle="Millares [0]"/>
    <tableColumn id="9" name="Moneda Operación"/>
    <tableColumn id="10" name="N° de Oper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tabSelected="1" topLeftCell="D1" workbookViewId="0">
      <selection activeCell="H4" sqref="H4"/>
    </sheetView>
  </sheetViews>
  <sheetFormatPr baseColWidth="10" defaultRowHeight="14.5" x14ac:dyDescent="0.35"/>
  <cols>
    <col min="1" max="1" width="20.7265625" bestFit="1" customWidth="1"/>
    <col min="2" max="2" width="29.08984375" customWidth="1"/>
    <col min="3" max="3" width="35.36328125" bestFit="1" customWidth="1"/>
    <col min="4" max="4" width="18.08984375" customWidth="1"/>
    <col min="5" max="5" width="26.08984375" bestFit="1" customWidth="1"/>
    <col min="6" max="6" width="17.7265625" style="3" customWidth="1"/>
    <col min="7" max="7" width="20.54296875" customWidth="1"/>
    <col min="8" max="8" width="15" customWidth="1"/>
    <col min="9" max="9" width="18.90625" customWidth="1"/>
    <col min="10" max="10" width="18.26953125" customWidth="1"/>
  </cols>
  <sheetData>
    <row r="2" spans="1:13" x14ac:dyDescent="0.35">
      <c r="A2" s="6" t="s">
        <v>27</v>
      </c>
      <c r="B2" s="6" t="s">
        <v>28</v>
      </c>
    </row>
    <row r="3" spans="1:13" x14ac:dyDescent="0.35">
      <c r="A3" s="6" t="s">
        <v>0</v>
      </c>
      <c r="B3" s="6" t="s">
        <v>1</v>
      </c>
      <c r="L3" s="4"/>
      <c r="M3" s="3"/>
    </row>
    <row r="5" spans="1:13" s="2" customFormat="1" ht="43.5" x14ac:dyDescent="0.35">
      <c r="A5" s="7" t="s">
        <v>4</v>
      </c>
      <c r="B5" s="7" t="s">
        <v>3</v>
      </c>
      <c r="C5" s="7" t="s">
        <v>2</v>
      </c>
      <c r="D5" s="7" t="s">
        <v>5</v>
      </c>
      <c r="E5" s="7" t="s">
        <v>6</v>
      </c>
      <c r="F5" s="8" t="s">
        <v>12</v>
      </c>
      <c r="G5" s="7" t="s">
        <v>7</v>
      </c>
      <c r="H5" s="7" t="s">
        <v>52</v>
      </c>
      <c r="I5" s="7" t="s">
        <v>8</v>
      </c>
      <c r="J5" s="7" t="s">
        <v>9</v>
      </c>
    </row>
    <row r="6" spans="1:13" x14ac:dyDescent="0.35">
      <c r="A6" t="s">
        <v>29</v>
      </c>
      <c r="B6" t="s">
        <v>11</v>
      </c>
      <c r="C6" s="5" t="s">
        <v>14</v>
      </c>
      <c r="D6" t="s">
        <v>15</v>
      </c>
      <c r="E6" t="s">
        <v>48</v>
      </c>
      <c r="F6" s="3">
        <v>1265451</v>
      </c>
      <c r="H6" s="4">
        <f>ROUND(Tabla1[[#This Row],[Monto Involucrado Total
M$]]/Tabla1[[#This Row],[N° de Operaciones]],2)</f>
        <v>1303.25</v>
      </c>
      <c r="I6" t="s">
        <v>13</v>
      </c>
      <c r="J6">
        <v>971</v>
      </c>
    </row>
    <row r="7" spans="1:13" x14ac:dyDescent="0.35">
      <c r="A7" t="s">
        <v>29</v>
      </c>
      <c r="B7" t="s">
        <v>10</v>
      </c>
      <c r="C7" s="5" t="s">
        <v>14</v>
      </c>
      <c r="D7" t="s">
        <v>15</v>
      </c>
      <c r="E7" t="s">
        <v>48</v>
      </c>
      <c r="F7" s="3">
        <v>6867182</v>
      </c>
      <c r="H7" s="4">
        <f>ROUND(Tabla1[[#This Row],[Monto Involucrado Total
M$]]/Tabla1[[#This Row],[N° de Operaciones]],2)</f>
        <v>7057.74</v>
      </c>
      <c r="I7" t="s">
        <v>13</v>
      </c>
      <c r="J7">
        <v>973</v>
      </c>
    </row>
    <row r="8" spans="1:13" x14ac:dyDescent="0.35">
      <c r="A8" t="s">
        <v>29</v>
      </c>
      <c r="B8" t="s">
        <v>11</v>
      </c>
      <c r="C8" s="5" t="s">
        <v>17</v>
      </c>
      <c r="D8" s="5" t="s">
        <v>16</v>
      </c>
      <c r="E8" t="s">
        <v>18</v>
      </c>
      <c r="F8" s="3">
        <v>36115</v>
      </c>
      <c r="H8" s="4">
        <f>ROUND(Tabla1[[#This Row],[Monto Involucrado Total
M$]]/Tabla1[[#This Row],[N° de Operaciones]],2)</f>
        <v>1245.3399999999999</v>
      </c>
      <c r="I8" t="s">
        <v>13</v>
      </c>
      <c r="J8">
        <v>29</v>
      </c>
    </row>
    <row r="9" spans="1:13" x14ac:dyDescent="0.35">
      <c r="A9" t="s">
        <v>29</v>
      </c>
      <c r="B9" t="s">
        <v>10</v>
      </c>
      <c r="C9" s="5" t="s">
        <v>17</v>
      </c>
      <c r="D9" s="5" t="s">
        <v>16</v>
      </c>
      <c r="E9" t="s">
        <v>18</v>
      </c>
      <c r="F9" s="3">
        <v>243849</v>
      </c>
      <c r="H9" s="4">
        <f>ROUND(Tabla1[[#This Row],[Monto Involucrado Total
M$]]/Tabla1[[#This Row],[N° de Operaciones]],2)</f>
        <v>8408.59</v>
      </c>
      <c r="I9" t="s">
        <v>13</v>
      </c>
      <c r="J9">
        <v>29</v>
      </c>
    </row>
    <row r="10" spans="1:13" x14ac:dyDescent="0.35">
      <c r="A10" t="s">
        <v>29</v>
      </c>
      <c r="B10" t="s">
        <v>38</v>
      </c>
      <c r="C10" s="5" t="s">
        <v>17</v>
      </c>
      <c r="D10" s="5" t="s">
        <v>16</v>
      </c>
      <c r="E10" t="s">
        <v>18</v>
      </c>
      <c r="F10" s="3">
        <v>25761</v>
      </c>
      <c r="H10" s="4">
        <f>ROUND(Tabla1[[#This Row],[Monto Involucrado Total
M$]]/Tabla1[[#This Row],[N° de Operaciones]],2)</f>
        <v>12880.5</v>
      </c>
      <c r="I10" t="s">
        <v>13</v>
      </c>
      <c r="J10">
        <v>2</v>
      </c>
    </row>
    <row r="11" spans="1:13" x14ac:dyDescent="0.35">
      <c r="A11" t="s">
        <v>29</v>
      </c>
      <c r="B11" t="s">
        <v>11</v>
      </c>
      <c r="C11" s="5" t="s">
        <v>19</v>
      </c>
      <c r="D11" s="5" t="s">
        <v>20</v>
      </c>
      <c r="E11" t="s">
        <v>18</v>
      </c>
      <c r="F11" s="3">
        <v>115461</v>
      </c>
      <c r="H11" s="4">
        <f>ROUND(Tabla1[[#This Row],[Monto Involucrado Total
M$]]/Tabla1[[#This Row],[N° de Operaciones]],2)</f>
        <v>663.57</v>
      </c>
      <c r="I11" t="s">
        <v>13</v>
      </c>
      <c r="J11">
        <v>174</v>
      </c>
    </row>
    <row r="12" spans="1:13" x14ac:dyDescent="0.35">
      <c r="A12" t="s">
        <v>29</v>
      </c>
      <c r="B12" t="s">
        <v>10</v>
      </c>
      <c r="C12" s="5" t="s">
        <v>19</v>
      </c>
      <c r="D12" s="5" t="s">
        <v>20</v>
      </c>
      <c r="E12" t="s">
        <v>18</v>
      </c>
      <c r="F12" s="3">
        <v>701349</v>
      </c>
      <c r="H12" s="4">
        <f>ROUND(Tabla1[[#This Row],[Monto Involucrado Total
M$]]/Tabla1[[#This Row],[N° de Operaciones]],2)</f>
        <v>3984.94</v>
      </c>
      <c r="I12" t="s">
        <v>13</v>
      </c>
      <c r="J12">
        <v>176</v>
      </c>
    </row>
    <row r="13" spans="1:13" x14ac:dyDescent="0.35">
      <c r="A13" t="s">
        <v>29</v>
      </c>
      <c r="B13" t="s">
        <v>38</v>
      </c>
      <c r="C13" s="5" t="s">
        <v>19</v>
      </c>
      <c r="D13" s="5" t="s">
        <v>20</v>
      </c>
      <c r="E13" t="s">
        <v>18</v>
      </c>
      <c r="F13" s="3">
        <v>97395</v>
      </c>
      <c r="H13" s="4">
        <f>ROUND(Tabla1[[#This Row],[Monto Involucrado Total
M$]]/Tabla1[[#This Row],[N° de Operaciones]],2)</f>
        <v>9739.5</v>
      </c>
      <c r="I13" t="s">
        <v>13</v>
      </c>
      <c r="J13">
        <v>10</v>
      </c>
    </row>
    <row r="14" spans="1:13" x14ac:dyDescent="0.35">
      <c r="A14" t="s">
        <v>29</v>
      </c>
      <c r="B14" t="s">
        <v>10</v>
      </c>
      <c r="C14" s="5" t="s">
        <v>21</v>
      </c>
      <c r="D14" s="5" t="s">
        <v>22</v>
      </c>
      <c r="E14" t="s">
        <v>23</v>
      </c>
      <c r="F14" s="3">
        <v>2331006</v>
      </c>
      <c r="H14" s="4">
        <f>ROUND(Tabla1[[#This Row],[Monto Involucrado Total
M$]]/Tabla1[[#This Row],[N° de Operaciones]],2)</f>
        <v>11153.14</v>
      </c>
      <c r="I14" t="s">
        <v>13</v>
      </c>
      <c r="J14">
        <v>209</v>
      </c>
    </row>
    <row r="15" spans="1:13" x14ac:dyDescent="0.35">
      <c r="A15" t="s">
        <v>29</v>
      </c>
      <c r="B15" t="s">
        <v>38</v>
      </c>
      <c r="C15" s="5" t="s">
        <v>21</v>
      </c>
      <c r="D15" s="5" t="s">
        <v>22</v>
      </c>
      <c r="E15" t="s">
        <v>23</v>
      </c>
      <c r="F15" s="3">
        <v>194281</v>
      </c>
      <c r="H15" s="4">
        <f>ROUND(Tabla1[[#This Row],[Monto Involucrado Total
M$]]/Tabla1[[#This Row],[N° de Operaciones]],2)</f>
        <v>8095.04</v>
      </c>
      <c r="I15" t="s">
        <v>13</v>
      </c>
      <c r="J15">
        <v>24</v>
      </c>
    </row>
    <row r="16" spans="1:13" x14ac:dyDescent="0.35">
      <c r="A16" t="s">
        <v>29</v>
      </c>
      <c r="B16" t="s">
        <v>11</v>
      </c>
      <c r="C16" s="5" t="s">
        <v>24</v>
      </c>
      <c r="D16" s="5" t="s">
        <v>25</v>
      </c>
      <c r="E16" t="s">
        <v>23</v>
      </c>
      <c r="F16" s="3">
        <v>65903</v>
      </c>
      <c r="H16" s="4">
        <f>ROUND(Tabla1[[#This Row],[Monto Involucrado Total
M$]]/Tabla1[[#This Row],[N° de Operaciones]],2)</f>
        <v>1013.89</v>
      </c>
      <c r="I16" t="s">
        <v>13</v>
      </c>
      <c r="J16">
        <v>65</v>
      </c>
    </row>
    <row r="17" spans="1:10" x14ac:dyDescent="0.35">
      <c r="A17" t="s">
        <v>29</v>
      </c>
      <c r="B17" t="s">
        <v>10</v>
      </c>
      <c r="C17" s="5" t="s">
        <v>24</v>
      </c>
      <c r="D17" s="5" t="s">
        <v>25</v>
      </c>
      <c r="E17" t="s">
        <v>23</v>
      </c>
      <c r="F17" s="3">
        <v>611675</v>
      </c>
      <c r="H17" s="4">
        <f>ROUND(Tabla1[[#This Row],[Monto Involucrado Total
M$]]/Tabla1[[#This Row],[N° de Operaciones]],2)</f>
        <v>8864.86</v>
      </c>
      <c r="I17" t="s">
        <v>13</v>
      </c>
      <c r="J17">
        <v>69</v>
      </c>
    </row>
    <row r="18" spans="1:10" x14ac:dyDescent="0.35">
      <c r="A18" t="s">
        <v>29</v>
      </c>
      <c r="B18" t="s">
        <v>38</v>
      </c>
      <c r="C18" s="5" t="s">
        <v>24</v>
      </c>
      <c r="D18" s="5" t="s">
        <v>25</v>
      </c>
      <c r="E18" t="s">
        <v>23</v>
      </c>
      <c r="F18" s="3">
        <v>197035</v>
      </c>
      <c r="H18" s="4">
        <f>ROUND(Tabla1[[#This Row],[Monto Involucrado Total
M$]]/Tabla1[[#This Row],[N° de Operaciones]],2)</f>
        <v>11590.29</v>
      </c>
      <c r="I18" t="s">
        <v>13</v>
      </c>
      <c r="J18">
        <v>17</v>
      </c>
    </row>
    <row r="19" spans="1:10" x14ac:dyDescent="0.35">
      <c r="A19" t="s">
        <v>30</v>
      </c>
      <c r="B19" t="s">
        <v>11</v>
      </c>
      <c r="C19" t="s">
        <v>26</v>
      </c>
      <c r="D19" s="5" t="s">
        <v>35</v>
      </c>
      <c r="E19" t="s">
        <v>23</v>
      </c>
      <c r="F19" s="3">
        <v>624</v>
      </c>
      <c r="H19" s="4">
        <f>ROUND(Tabla1[[#This Row],[Monto Involucrado Total
M$]]/Tabla1[[#This Row],[N° de Operaciones]],2)</f>
        <v>624</v>
      </c>
      <c r="I19" t="s">
        <v>13</v>
      </c>
      <c r="J19">
        <v>1</v>
      </c>
    </row>
    <row r="20" spans="1:10" x14ac:dyDescent="0.35">
      <c r="A20" t="s">
        <v>30</v>
      </c>
      <c r="B20" t="s">
        <v>10</v>
      </c>
      <c r="C20" t="s">
        <v>26</v>
      </c>
      <c r="D20" s="5" t="s">
        <v>35</v>
      </c>
      <c r="E20" t="s">
        <v>23</v>
      </c>
      <c r="F20" s="3">
        <v>8191</v>
      </c>
      <c r="H20" s="4">
        <f>ROUND(Tabla1[[#This Row],[Monto Involucrado Total
M$]]/Tabla1[[#This Row],[N° de Operaciones]],2)</f>
        <v>8191</v>
      </c>
      <c r="I20" t="s">
        <v>13</v>
      </c>
      <c r="J20">
        <v>1</v>
      </c>
    </row>
    <row r="21" spans="1:10" x14ac:dyDescent="0.35">
      <c r="A21" t="s">
        <v>30</v>
      </c>
      <c r="B21" t="s">
        <v>38</v>
      </c>
      <c r="C21" t="s">
        <v>26</v>
      </c>
      <c r="D21" s="5" t="s">
        <v>35</v>
      </c>
      <c r="E21" t="s">
        <v>23</v>
      </c>
      <c r="F21" s="3">
        <v>1031</v>
      </c>
      <c r="H21" s="4">
        <f>ROUND(Tabla1[[#This Row],[Monto Involucrado Total
M$]]/Tabla1[[#This Row],[N° de Operaciones]],2)</f>
        <v>1031</v>
      </c>
      <c r="I21" t="s">
        <v>13</v>
      </c>
      <c r="J21">
        <v>1</v>
      </c>
    </row>
    <row r="22" spans="1:10" x14ac:dyDescent="0.35">
      <c r="A22" t="s">
        <v>30</v>
      </c>
      <c r="B22" t="s">
        <v>31</v>
      </c>
      <c r="C22" t="s">
        <v>32</v>
      </c>
      <c r="D22" t="s">
        <v>33</v>
      </c>
      <c r="E22" t="s">
        <v>23</v>
      </c>
      <c r="F22" s="3">
        <v>72906</v>
      </c>
      <c r="H22" s="4">
        <f>ROUND(Tabla1[[#This Row],[Monto Involucrado Total
M$]]/Tabla1[[#This Row],[N° de Operaciones]],2)</f>
        <v>72906</v>
      </c>
      <c r="I22" t="s">
        <v>13</v>
      </c>
      <c r="J22">
        <v>1</v>
      </c>
    </row>
    <row r="23" spans="1:10" ht="29" x14ac:dyDescent="0.35">
      <c r="A23" t="s">
        <v>29</v>
      </c>
      <c r="B23" s="1" t="s">
        <v>37</v>
      </c>
      <c r="C23" s="5" t="s">
        <v>34</v>
      </c>
      <c r="D23" s="5" t="s">
        <v>36</v>
      </c>
      <c r="E23" t="s">
        <v>48</v>
      </c>
      <c r="F23" s="3">
        <v>627735</v>
      </c>
      <c r="H23" s="4">
        <f>ROUND(Tabla1[[#This Row],[Monto Involucrado Total
M$]]/Tabla1[[#This Row],[N° de Operaciones]],2)</f>
        <v>13646.41</v>
      </c>
      <c r="I23" t="s">
        <v>13</v>
      </c>
      <c r="J23">
        <v>46</v>
      </c>
    </row>
    <row r="24" spans="1:10" x14ac:dyDescent="0.35">
      <c r="A24" t="s">
        <v>29</v>
      </c>
      <c r="B24" t="s">
        <v>38</v>
      </c>
      <c r="C24" s="5" t="s">
        <v>39</v>
      </c>
      <c r="D24" s="5" t="s">
        <v>40</v>
      </c>
      <c r="E24" t="s">
        <v>41</v>
      </c>
      <c r="F24" s="3">
        <v>2381</v>
      </c>
      <c r="H24" s="4">
        <f>ROUND(Tabla1[[#This Row],[Monto Involucrado Total
M$]]/Tabla1[[#This Row],[N° de Operaciones]],2)</f>
        <v>793.67</v>
      </c>
      <c r="I24" t="s">
        <v>13</v>
      </c>
      <c r="J24">
        <v>3</v>
      </c>
    </row>
    <row r="25" spans="1:10" ht="29" x14ac:dyDescent="0.35">
      <c r="A25" t="s">
        <v>29</v>
      </c>
      <c r="B25" s="1" t="s">
        <v>44</v>
      </c>
      <c r="C25" s="5" t="s">
        <v>42</v>
      </c>
      <c r="D25" t="s">
        <v>43</v>
      </c>
      <c r="E25" t="s">
        <v>23</v>
      </c>
      <c r="F25" s="3">
        <v>246335</v>
      </c>
      <c r="H25" s="4">
        <f>ROUND(Tabla1[[#This Row],[Monto Involucrado Total
M$]]/Tabla1[[#This Row],[N° de Operaciones]],2)</f>
        <v>27370.560000000001</v>
      </c>
      <c r="I25" t="s">
        <v>13</v>
      </c>
      <c r="J25">
        <v>9</v>
      </c>
    </row>
    <row r="26" spans="1:10" ht="29" x14ac:dyDescent="0.35">
      <c r="A26" t="s">
        <v>29</v>
      </c>
      <c r="B26" s="1" t="s">
        <v>46</v>
      </c>
      <c r="C26" s="5" t="s">
        <v>45</v>
      </c>
      <c r="D26" s="5" t="s">
        <v>47</v>
      </c>
      <c r="E26" t="s">
        <v>48</v>
      </c>
      <c r="F26" s="3">
        <v>524465</v>
      </c>
      <c r="H26" s="4">
        <f>ROUND(Tabla1[[#This Row],[Monto Involucrado Total
M$]]/Tabla1[[#This Row],[N° de Operaciones]],2)</f>
        <v>87410.83</v>
      </c>
      <c r="I26" t="s">
        <v>13</v>
      </c>
      <c r="J26">
        <v>6</v>
      </c>
    </row>
    <row r="27" spans="1:10" ht="29" x14ac:dyDescent="0.35">
      <c r="A27" t="s">
        <v>30</v>
      </c>
      <c r="B27" s="1" t="s">
        <v>50</v>
      </c>
      <c r="C27" s="5" t="s">
        <v>49</v>
      </c>
      <c r="D27" s="5" t="s">
        <v>51</v>
      </c>
      <c r="E27" t="s">
        <v>48</v>
      </c>
      <c r="F27" s="3">
        <v>2534</v>
      </c>
      <c r="H27" s="4">
        <f>ROUND(Tabla1[[#This Row],[Monto Involucrado Total
M$]]/Tabla1[[#This Row],[N° de Operaciones]],2)</f>
        <v>2534</v>
      </c>
      <c r="I27" t="s">
        <v>13</v>
      </c>
      <c r="J27"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Rozas Pérez</dc:creator>
  <cp:lastModifiedBy>Javier Rozas Pérez</cp:lastModifiedBy>
  <dcterms:created xsi:type="dcterms:W3CDTF">2025-01-24T11:41:54Z</dcterms:created>
  <dcterms:modified xsi:type="dcterms:W3CDTF">2025-04-15T21:28:47Z</dcterms:modified>
</cp:coreProperties>
</file>